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48" windowWidth="12384" windowHeight="9312" activeTab="0"/>
  </bookViews>
  <sheets>
    <sheet name="calculateur" sheetId="1" r:id="rId1"/>
    <sheet name="tables" sheetId="2" r:id="rId2"/>
  </sheets>
  <definedNames>
    <definedName name="focale">'calculateur'!$B$7</definedName>
    <definedName name="grossissement">'tables'!$C$21:$H$45</definedName>
    <definedName name="reduction">'tables'!$C$3:$H$18</definedName>
    <definedName name="table">'calculateur'!$B$27:$E$67</definedName>
    <definedName name="_xlnm.Print_Area" localSheetId="0">'calculateur'!$A$1:$F$25</definedName>
  </definedNames>
  <calcPr fullCalcOnLoad="1"/>
</workbook>
</file>

<file path=xl/sharedStrings.xml><?xml version="1.0" encoding="utf-8"?>
<sst xmlns="http://schemas.openxmlformats.org/spreadsheetml/2006/main" count="170" uniqueCount="75">
  <si>
    <t>Vous désirez reproduire un objet qui fait</t>
  </si>
  <si>
    <t>m de haut, avec une hauteur d'image de</t>
  </si>
  <si>
    <t>Votre objectif a une distance focale de</t>
  </si>
  <si>
    <t>mm</t>
  </si>
  <si>
    <t>Grossissement ou réduction</t>
  </si>
  <si>
    <t>Distance image (b)</t>
  </si>
  <si>
    <t>Distance objet (g)</t>
  </si>
  <si>
    <t>Facteur de prolongation de pose</t>
  </si>
  <si>
    <t>1:30</t>
  </si>
  <si>
    <t>1:25</t>
  </si>
  <si>
    <t>1:20</t>
  </si>
  <si>
    <t>1:15</t>
  </si>
  <si>
    <t>1:10</t>
  </si>
  <si>
    <t>1:5</t>
  </si>
  <si>
    <t>1:4</t>
  </si>
  <si>
    <t>1:3</t>
  </si>
  <si>
    <t>1:2</t>
  </si>
  <si>
    <t>1:1,8</t>
  </si>
  <si>
    <t>1:1,6</t>
  </si>
  <si>
    <t>1:1,4</t>
  </si>
  <si>
    <t>1:1,3</t>
  </si>
  <si>
    <t>1:1,2</t>
  </si>
  <si>
    <t>1:1,1</t>
  </si>
  <si>
    <t>1:1</t>
  </si>
  <si>
    <t>Réductions</t>
  </si>
  <si>
    <t>(photomacrographie)</t>
  </si>
  <si>
    <t>-</t>
  </si>
  <si>
    <t>1,1:1</t>
  </si>
  <si>
    <t>1,2:1</t>
  </si>
  <si>
    <t>1,4:1</t>
  </si>
  <si>
    <t>1,6:1</t>
  </si>
  <si>
    <t>1,8:1</t>
  </si>
  <si>
    <t>2:1</t>
  </si>
  <si>
    <t>2,5:1</t>
  </si>
  <si>
    <t>3:1</t>
  </si>
  <si>
    <t>3,5:1</t>
  </si>
  <si>
    <t>4:1</t>
  </si>
  <si>
    <t>4,5:1</t>
  </si>
  <si>
    <t>5:1</t>
  </si>
  <si>
    <t>5,5:1</t>
  </si>
  <si>
    <t>6:1</t>
  </si>
  <si>
    <t>6,5:1</t>
  </si>
  <si>
    <t>7:1</t>
  </si>
  <si>
    <t>7,5:1</t>
  </si>
  <si>
    <t>8:1</t>
  </si>
  <si>
    <t>8,5:1</t>
  </si>
  <si>
    <t>9:1</t>
  </si>
  <si>
    <t>9,5:1</t>
  </si>
  <si>
    <t>10:1</t>
  </si>
  <si>
    <t>15:1</t>
  </si>
  <si>
    <t>20:1</t>
  </si>
  <si>
    <t>30:1</t>
  </si>
  <si>
    <t>*</t>
  </si>
  <si>
    <t>**</t>
  </si>
  <si>
    <t>Grossissements</t>
  </si>
  <si>
    <t>cm.</t>
  </si>
  <si>
    <t>Calcul d'une distance à l'objet</t>
  </si>
  <si>
    <t>calcul</t>
  </si>
  <si>
    <t>Réduction</t>
  </si>
  <si>
    <t>Grossissement</t>
  </si>
  <si>
    <t>Calcul</t>
  </si>
  <si>
    <t>Film N&amp;B : Appliquez un facteur de prolongation de temps de pose de</t>
  </si>
  <si>
    <t>Film N&amp;B et couleur : Appliquez un facteur de prolongation de temps de pose de</t>
  </si>
  <si>
    <t>Observation</t>
  </si>
  <si>
    <t>Observation complete</t>
  </si>
  <si>
    <t>* à partir de cette valeur appliquez les facteurs de prolongation du temps de pose pour les films couleur</t>
  </si>
  <si>
    <t>** à partir de cette valeur appliquez les facteurs de prolongation du temps de pose pour les films noir et blanc</t>
  </si>
  <si>
    <t>source : Grand Format Cours de Photographie,Carl Koch, traduction et adaptation René Bouillot, Ed. Paul Montel, Paris 1979</t>
  </si>
  <si>
    <t>La distance objet g (objectif-sujet) doit être de</t>
  </si>
  <si>
    <t xml:space="preserve">Dans ces conditions, la distance image b (tirage du soufflet) sera de </t>
  </si>
  <si>
    <t>Lecture du tableau :</t>
  </si>
  <si>
    <t>Pour trouver une distance - soit g, soit b, on multiplie les valeurs correspondant au grandissement désiré par la distance focale de l'objectif utilisé.</t>
  </si>
  <si>
    <t>Pour trouver le temps de pose correct, on multiplie le temps de pose trouvé avec le posemètre indépendant par le facteur de prolongation de pose indiqué.</t>
  </si>
  <si>
    <t>Pour trouver la distance focale de l'objectif convenant pour une distance donnée, on divise la distance par la valeur indiquée.</t>
  </si>
  <si>
    <t>Table employée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</si>
</sst>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ont="1" applyFill="1" applyAlignment="1">
      <alignment/>
    </xf>
    <xf numFmtId="20" fontId="0" fillId="3" borderId="0" xfId="0" applyNumberFormat="1" applyFont="1" applyFill="1" applyAlignment="1" quotePrefix="1">
      <alignment/>
    </xf>
    <xf numFmtId="0" fontId="0" fillId="0" borderId="0" xfId="0" applyAlignment="1">
      <alignment wrapText="1"/>
    </xf>
    <xf numFmtId="2" fontId="0" fillId="3" borderId="0" xfId="0" applyNumberFormat="1" applyFont="1" applyFill="1" applyAlignment="1" quotePrefix="1">
      <alignment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1" fillId="0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20" fontId="0" fillId="3" borderId="0" xfId="0" applyNumberFormat="1" applyFont="1" applyFill="1" applyAlignment="1" applyProtection="1" quotePrefix="1">
      <alignment/>
      <protection hidden="1"/>
    </xf>
    <xf numFmtId="0" fontId="0" fillId="0" borderId="0" xfId="0" applyFill="1" applyAlignment="1" applyProtection="1">
      <alignment/>
      <protection hidden="1"/>
    </xf>
    <xf numFmtId="2" fontId="0" fillId="4" borderId="0" xfId="0" applyNumberFormat="1" applyFill="1" applyAlignment="1" applyProtection="1">
      <alignment/>
      <protection hidden="1" locked="0"/>
    </xf>
    <xf numFmtId="0" fontId="0" fillId="4" borderId="0" xfId="0" applyFill="1" applyAlignment="1" applyProtection="1">
      <alignment/>
      <protection hidden="1" locked="0"/>
    </xf>
    <xf numFmtId="0" fontId="1" fillId="2" borderId="0" xfId="0" applyFont="1" applyFill="1" applyAlignment="1" applyProtection="1">
      <alignment vertical="top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8.00390625" style="7" customWidth="1"/>
    <col min="2" max="2" width="13.421875" style="7" customWidth="1"/>
    <col min="3" max="3" width="34.421875" style="7" bestFit="1" customWidth="1"/>
    <col min="4" max="16384" width="11.57421875" style="7" customWidth="1"/>
  </cols>
  <sheetData>
    <row r="1" ht="24">
      <c r="A1" s="6" t="s">
        <v>56</v>
      </c>
    </row>
    <row r="5" spans="1:5" ht="12.75">
      <c r="A5" s="7" t="s">
        <v>0</v>
      </c>
      <c r="B5" s="16">
        <v>1</v>
      </c>
      <c r="C5" s="7" t="s">
        <v>1</v>
      </c>
      <c r="D5" s="17">
        <v>10</v>
      </c>
      <c r="E5" s="7" t="s">
        <v>55</v>
      </c>
    </row>
    <row r="6" ht="12.75">
      <c r="A6" s="7" t="str">
        <f>"L'échelle de reproduction est de "&amp;IF(D5&lt;=100,D5/(B5*10)/(D5/(B5*10))&amp;":"&amp;ROUND(B5/B5*10/(D5/(B5*10)),2),D5/(B5*10)/(D5/(B5*10))*(1/(B5/B5*10/(D5/(B5*10))))&amp;":"&amp;ROUND(B5/B5*10/(D5/(B5*10))*1/(B5/B5*(10/(D5/(B5*10)))),2))&amp;IF(D5=B5*100," (à l'identique)",IF(D5&lt;B5*100," (réduction)"," (agrandissement)"))&amp;"."</f>
        <v>L'échelle de reproduction est de 1:10 (réduction).</v>
      </c>
    </row>
    <row r="7" spans="1:3" ht="12.75">
      <c r="A7" s="7" t="s">
        <v>2</v>
      </c>
      <c r="B7" s="17">
        <v>80</v>
      </c>
      <c r="C7" s="7" t="s">
        <v>3</v>
      </c>
    </row>
    <row r="8" spans="1:3" ht="12.75">
      <c r="A8" s="8" t="s">
        <v>68</v>
      </c>
      <c r="B8" s="8">
        <f>IF(D5&lt;=B5*100,VLOOKUP(B5/B5*10/(D5/(B5*10)),reduction,3)*focale,VLOOKUP(D5/(B5*10)/(D5/(B5*10))*(1/(B5/B5*10/(D5/(B5*10)))),grossissement,3)*focale)</f>
        <v>880</v>
      </c>
      <c r="C8" s="8" t="str">
        <f>"mm soit : "&amp;ROUND(B8/1000,2)&amp;" m."</f>
        <v>mm soit : 0,88 m.</v>
      </c>
    </row>
    <row r="9" spans="1:3" ht="12.75">
      <c r="A9" s="7" t="s">
        <v>69</v>
      </c>
      <c r="B9" s="8">
        <f>IF(D5&lt;=B5*100,VLOOKUP(B5/B5*10/(D5/(B5*10)),reduction,2)*focale,VLOOKUP(D5/(B5*10)/(D5/(B5*10))*(1/(B5/B5*10/(D5/(B5*10)))),grossissement,2)*focale)</f>
        <v>88</v>
      </c>
      <c r="C9" s="8" t="str">
        <f>"mm."</f>
        <v>mm.</v>
      </c>
    </row>
    <row r="10" spans="1:3" ht="12.75">
      <c r="A10" s="8" t="str">
        <f>IF(IF(D5&lt;=B5*100,VLOOKUP(B5/B5*10/(D5/(B5*10)),reduction,6),VLOOKUP(D5/(B5*10)/(D5/(B5*10))*(1/(B5/B5*10/(D5/(B5*10)))),grossissement,6))=0,"",IF(D5&lt;=B5*100,VLOOKUP(B5/B5*10/(D5/(B5*10)),reduction,6),VLOOKUP(D5/(B5*10)/(D5/(B5*10))*(1/(B5/B5*10/(D5/(B5*10)))),grossissement,6)))</f>
        <v>Film N&amp;B : Appliquez un facteur de prolongation de temps de pose de 1,21</v>
      </c>
      <c r="B10" s="8"/>
      <c r="C10" s="8"/>
    </row>
    <row r="11" spans="1:3" ht="12.75">
      <c r="A11" s="8"/>
      <c r="B11" s="8"/>
      <c r="C11" s="8"/>
    </row>
    <row r="12" spans="1:3" ht="12.75">
      <c r="A12" s="8"/>
      <c r="B12" s="8"/>
      <c r="C12" s="8"/>
    </row>
    <row r="13" ht="12.75"/>
    <row r="14" spans="1:2" ht="12.75">
      <c r="A14" s="9" t="str">
        <f>IF(A10="","","Exemple : votre posemètre externe indiquait un temps de pose de 1s, vous devez exposer à "&amp;IF(IF(D5&lt;=B5*100,VLOOKUP(B5/B5*10/(D5/(B5*10)),reduction,4),VLOOKUP(D5/(B5*10)/(D5/(B5*10))*(1/(B5/B5*10/(D5/(B5*10)))),grossissement,4))=0,"",IF(D5&lt;=B5*100,VLOOKUP(B5/B5*10/(D5/(B5*10)),reduction,4),VLOOKUP(D5/(B5*10)/(D5/(B5*10))*(1/(B5/B5*10/(D5/(B5*10)))),grossissement,4)))&amp;" s.")</f>
        <v>Exemple : votre posemètre externe indiquait un temps de pose de 1s, vous devez exposer à 1,21 s.</v>
      </c>
      <c r="B14" s="10"/>
    </row>
    <row r="15" spans="1:2" ht="12.75">
      <c r="A15" s="8"/>
      <c r="B15" s="8"/>
    </row>
    <row r="16" spans="1:2" ht="12.75">
      <c r="A16" s="8"/>
      <c r="B16" s="8"/>
    </row>
    <row r="17" spans="1:2" ht="12.75">
      <c r="A17" s="8"/>
      <c r="B17" s="8"/>
    </row>
    <row r="18" spans="1:2" ht="12.75">
      <c r="A18" s="8"/>
      <c r="B18" s="8"/>
    </row>
    <row r="19" spans="1:2" ht="12.75">
      <c r="A19" s="8"/>
      <c r="B19" s="8"/>
    </row>
    <row r="20" spans="1:2" ht="12.75">
      <c r="A20" s="8"/>
      <c r="B20" s="8"/>
    </row>
    <row r="21" spans="1:2" ht="12.75">
      <c r="A21" s="8"/>
      <c r="B21" s="8"/>
    </row>
    <row r="22" spans="1:2" ht="12.75">
      <c r="A22" s="8"/>
      <c r="B22" s="8"/>
    </row>
    <row r="23" ht="12.75"/>
    <row r="24" ht="12.75"/>
    <row r="25" ht="12.75"/>
    <row r="26" spans="1:6" ht="39">
      <c r="A26" s="18" t="s">
        <v>74</v>
      </c>
      <c r="B26" s="11" t="s">
        <v>4</v>
      </c>
      <c r="C26" s="11" t="s">
        <v>5</v>
      </c>
      <c r="D26" s="11" t="s">
        <v>6</v>
      </c>
      <c r="E26" s="11" t="s">
        <v>7</v>
      </c>
      <c r="F26" s="11"/>
    </row>
    <row r="27" spans="1:6" ht="12.75">
      <c r="A27" s="12" t="s">
        <v>24</v>
      </c>
      <c r="B27" s="12" t="s">
        <v>8</v>
      </c>
      <c r="C27" s="12" t="s">
        <v>26</v>
      </c>
      <c r="D27" s="12">
        <v>31</v>
      </c>
      <c r="E27" s="12" t="s">
        <v>26</v>
      </c>
      <c r="F27" s="12"/>
    </row>
    <row r="28" spans="1:6" ht="12.75">
      <c r="A28" s="12"/>
      <c r="B28" s="12" t="s">
        <v>9</v>
      </c>
      <c r="C28" s="12" t="s">
        <v>26</v>
      </c>
      <c r="D28" s="12">
        <v>26</v>
      </c>
      <c r="E28" s="12" t="s">
        <v>26</v>
      </c>
      <c r="F28" s="12"/>
    </row>
    <row r="29" spans="1:6" ht="12.75">
      <c r="A29" s="12"/>
      <c r="B29" s="12" t="s">
        <v>10</v>
      </c>
      <c r="C29" s="12" t="s">
        <v>26</v>
      </c>
      <c r="D29" s="12">
        <v>21</v>
      </c>
      <c r="E29" s="12" t="s">
        <v>26</v>
      </c>
      <c r="F29" s="12"/>
    </row>
    <row r="30" spans="1:6" ht="12.75">
      <c r="A30" s="12"/>
      <c r="B30" s="12" t="s">
        <v>11</v>
      </c>
      <c r="C30" s="12" t="s">
        <v>26</v>
      </c>
      <c r="D30" s="12">
        <v>16</v>
      </c>
      <c r="E30" s="12" t="s">
        <v>26</v>
      </c>
      <c r="F30" s="12"/>
    </row>
    <row r="31" spans="1:6" ht="12.75">
      <c r="A31" s="12"/>
      <c r="B31" s="12" t="s">
        <v>12</v>
      </c>
      <c r="C31" s="12">
        <v>1.1</v>
      </c>
      <c r="D31" s="12">
        <v>11</v>
      </c>
      <c r="E31" s="12">
        <v>1.21</v>
      </c>
      <c r="F31" s="12" t="s">
        <v>52</v>
      </c>
    </row>
    <row r="32" spans="1:6" ht="12.75">
      <c r="A32" s="12"/>
      <c r="B32" s="12" t="s">
        <v>13</v>
      </c>
      <c r="C32" s="12">
        <v>1.2</v>
      </c>
      <c r="D32" s="12">
        <v>6</v>
      </c>
      <c r="E32" s="12">
        <v>1.44</v>
      </c>
      <c r="F32" s="12"/>
    </row>
    <row r="33" spans="1:6" ht="12.75">
      <c r="A33" s="12"/>
      <c r="B33" s="12" t="s">
        <v>14</v>
      </c>
      <c r="C33" s="12">
        <v>1.25</v>
      </c>
      <c r="D33" s="12">
        <v>5</v>
      </c>
      <c r="E33" s="12">
        <v>1.56</v>
      </c>
      <c r="F33" s="12"/>
    </row>
    <row r="34" spans="1:6" ht="12.75">
      <c r="A34" s="12"/>
      <c r="B34" s="12" t="s">
        <v>15</v>
      </c>
      <c r="C34" s="12">
        <v>1.33</v>
      </c>
      <c r="D34" s="12">
        <v>4</v>
      </c>
      <c r="E34" s="12">
        <v>1.77</v>
      </c>
      <c r="F34" s="12"/>
    </row>
    <row r="35" spans="1:6" ht="12.75">
      <c r="A35" s="12"/>
      <c r="B35" s="12" t="s">
        <v>16</v>
      </c>
      <c r="C35" s="12">
        <v>1.5</v>
      </c>
      <c r="D35" s="12">
        <v>3</v>
      </c>
      <c r="E35" s="12">
        <v>2.25</v>
      </c>
      <c r="F35" s="12" t="s">
        <v>53</v>
      </c>
    </row>
    <row r="36" spans="1:6" ht="12.75">
      <c r="A36" s="12"/>
      <c r="B36" s="12" t="s">
        <v>17</v>
      </c>
      <c r="C36" s="12">
        <v>1.55</v>
      </c>
      <c r="D36" s="12">
        <v>2.8</v>
      </c>
      <c r="E36" s="12">
        <v>2.4</v>
      </c>
      <c r="F36" s="12"/>
    </row>
    <row r="37" spans="1:6" ht="12.75">
      <c r="A37" s="12"/>
      <c r="B37" s="12" t="s">
        <v>18</v>
      </c>
      <c r="C37" s="12">
        <v>1.62</v>
      </c>
      <c r="D37" s="12">
        <v>2.6</v>
      </c>
      <c r="E37" s="12">
        <v>2.55</v>
      </c>
      <c r="F37" s="12"/>
    </row>
    <row r="38" spans="1:6" ht="12.75">
      <c r="A38" s="12"/>
      <c r="B38" s="12" t="s">
        <v>19</v>
      </c>
      <c r="C38" s="12">
        <v>1.71</v>
      </c>
      <c r="D38" s="12">
        <v>2.4</v>
      </c>
      <c r="E38" s="12">
        <v>2.9</v>
      </c>
      <c r="F38" s="12"/>
    </row>
    <row r="39" spans="1:6" ht="12.75">
      <c r="A39" s="12"/>
      <c r="B39" s="12" t="s">
        <v>20</v>
      </c>
      <c r="C39" s="12">
        <v>1.77</v>
      </c>
      <c r="D39" s="12">
        <v>2.3</v>
      </c>
      <c r="E39" s="12">
        <v>3.14</v>
      </c>
      <c r="F39" s="12"/>
    </row>
    <row r="40" spans="1:6" ht="12.75">
      <c r="A40" s="12"/>
      <c r="B40" s="12" t="s">
        <v>21</v>
      </c>
      <c r="C40" s="12">
        <v>1.83</v>
      </c>
      <c r="D40" s="12">
        <v>2.2</v>
      </c>
      <c r="E40" s="12">
        <v>3.25</v>
      </c>
      <c r="F40" s="12"/>
    </row>
    <row r="41" spans="1:6" ht="12.75">
      <c r="A41" s="12"/>
      <c r="B41" s="12" t="s">
        <v>22</v>
      </c>
      <c r="C41" s="12">
        <v>1.91</v>
      </c>
      <c r="D41" s="12">
        <v>2.1</v>
      </c>
      <c r="E41" s="12">
        <v>3.6</v>
      </c>
      <c r="F41" s="12"/>
    </row>
    <row r="42" spans="1:6" ht="12.75">
      <c r="A42" s="12"/>
      <c r="B42" s="12" t="s">
        <v>23</v>
      </c>
      <c r="C42" s="12">
        <v>2</v>
      </c>
      <c r="D42" s="12">
        <v>2</v>
      </c>
      <c r="E42" s="12">
        <v>4</v>
      </c>
      <c r="F42" s="12"/>
    </row>
    <row r="43" spans="1:6" ht="12.75">
      <c r="A43" s="13" t="s">
        <v>54</v>
      </c>
      <c r="B43" s="14" t="s">
        <v>27</v>
      </c>
      <c r="C43" s="13">
        <v>2.1</v>
      </c>
      <c r="D43" s="13">
        <v>1.91</v>
      </c>
      <c r="E43" s="13">
        <v>4.4</v>
      </c>
      <c r="F43" s="13"/>
    </row>
    <row r="44" spans="1:6" ht="12.75">
      <c r="A44" s="13" t="s">
        <v>25</v>
      </c>
      <c r="B44" s="14" t="s">
        <v>28</v>
      </c>
      <c r="C44" s="13">
        <v>2.2</v>
      </c>
      <c r="D44" s="13">
        <v>1.83</v>
      </c>
      <c r="E44" s="13">
        <v>4.8</v>
      </c>
      <c r="F44" s="13"/>
    </row>
    <row r="45" spans="1:6" ht="12.75">
      <c r="A45" s="13"/>
      <c r="B45" s="14" t="s">
        <v>29</v>
      </c>
      <c r="C45" s="13">
        <v>2.4</v>
      </c>
      <c r="D45" s="13">
        <v>1.72</v>
      </c>
      <c r="E45" s="13">
        <v>5.7</v>
      </c>
      <c r="F45" s="13"/>
    </row>
    <row r="46" spans="1:6" ht="12.75">
      <c r="A46" s="13"/>
      <c r="B46" s="14" t="s">
        <v>30</v>
      </c>
      <c r="C46" s="13">
        <v>2.6</v>
      </c>
      <c r="D46" s="13">
        <v>1.62</v>
      </c>
      <c r="E46" s="13">
        <v>6.7</v>
      </c>
      <c r="F46" s="13"/>
    </row>
    <row r="47" spans="1:6" ht="12.75">
      <c r="A47" s="13"/>
      <c r="B47" s="14" t="s">
        <v>31</v>
      </c>
      <c r="C47" s="13">
        <v>2.8</v>
      </c>
      <c r="D47" s="13">
        <v>1.56</v>
      </c>
      <c r="E47" s="13">
        <v>7.8</v>
      </c>
      <c r="F47" s="13"/>
    </row>
    <row r="48" spans="1:6" ht="12.75">
      <c r="A48" s="13"/>
      <c r="B48" s="14" t="s">
        <v>32</v>
      </c>
      <c r="C48" s="13">
        <v>3</v>
      </c>
      <c r="D48" s="13">
        <v>1.5</v>
      </c>
      <c r="E48" s="13">
        <v>9</v>
      </c>
      <c r="F48" s="13"/>
    </row>
    <row r="49" spans="1:6" ht="12.75">
      <c r="A49" s="13"/>
      <c r="B49" s="14" t="s">
        <v>33</v>
      </c>
      <c r="C49" s="13">
        <v>3.5</v>
      </c>
      <c r="D49" s="13">
        <v>1.4</v>
      </c>
      <c r="E49" s="13">
        <v>12.2</v>
      </c>
      <c r="F49" s="13"/>
    </row>
    <row r="50" spans="1:6" ht="12.75">
      <c r="A50" s="13"/>
      <c r="B50" s="14" t="s">
        <v>34</v>
      </c>
      <c r="C50" s="13">
        <v>4</v>
      </c>
      <c r="D50" s="13">
        <v>1.33</v>
      </c>
      <c r="E50" s="13">
        <v>16</v>
      </c>
      <c r="F50" s="13"/>
    </row>
    <row r="51" spans="1:6" ht="12.75">
      <c r="A51" s="13"/>
      <c r="B51" s="14" t="s">
        <v>35</v>
      </c>
      <c r="C51" s="13">
        <v>4.5</v>
      </c>
      <c r="D51" s="13">
        <v>1.29</v>
      </c>
      <c r="E51" s="13">
        <v>20</v>
      </c>
      <c r="F51" s="13"/>
    </row>
    <row r="52" spans="1:6" ht="12.75">
      <c r="A52" s="13"/>
      <c r="B52" s="14" t="s">
        <v>36</v>
      </c>
      <c r="C52" s="13">
        <v>5</v>
      </c>
      <c r="D52" s="13">
        <v>1.25</v>
      </c>
      <c r="E52" s="13">
        <v>25</v>
      </c>
      <c r="F52" s="13"/>
    </row>
    <row r="53" spans="1:6" ht="12.75">
      <c r="A53" s="13"/>
      <c r="B53" s="14" t="s">
        <v>37</v>
      </c>
      <c r="C53" s="13">
        <v>5.5</v>
      </c>
      <c r="D53" s="13">
        <v>1.22</v>
      </c>
      <c r="E53" s="13">
        <v>30</v>
      </c>
      <c r="F53" s="13"/>
    </row>
    <row r="54" spans="1:6" ht="12.75">
      <c r="A54" s="13"/>
      <c r="B54" s="14" t="s">
        <v>38</v>
      </c>
      <c r="C54" s="13">
        <v>6</v>
      </c>
      <c r="D54" s="13">
        <v>1.2</v>
      </c>
      <c r="E54" s="13">
        <v>36</v>
      </c>
      <c r="F54" s="13"/>
    </row>
    <row r="55" spans="1:6" ht="12.75">
      <c r="A55" s="13"/>
      <c r="B55" s="14" t="s">
        <v>39</v>
      </c>
      <c r="C55" s="13">
        <v>6.5</v>
      </c>
      <c r="D55" s="13">
        <v>1.18</v>
      </c>
      <c r="E55" s="13">
        <v>42</v>
      </c>
      <c r="F55" s="13"/>
    </row>
    <row r="56" spans="1:6" ht="12.75">
      <c r="A56" s="13"/>
      <c r="B56" s="14" t="s">
        <v>40</v>
      </c>
      <c r="C56" s="13">
        <v>7</v>
      </c>
      <c r="D56" s="13">
        <v>1.17</v>
      </c>
      <c r="E56" s="13">
        <v>49</v>
      </c>
      <c r="F56" s="13"/>
    </row>
    <row r="57" spans="1:6" ht="12.75">
      <c r="A57" s="13"/>
      <c r="B57" s="14" t="s">
        <v>41</v>
      </c>
      <c r="C57" s="13">
        <v>7.5</v>
      </c>
      <c r="D57" s="13">
        <v>1.15</v>
      </c>
      <c r="E57" s="13">
        <v>56</v>
      </c>
      <c r="F57" s="13"/>
    </row>
    <row r="58" spans="1:6" ht="12.75">
      <c r="A58" s="13"/>
      <c r="B58" s="14" t="s">
        <v>42</v>
      </c>
      <c r="C58" s="13">
        <v>8</v>
      </c>
      <c r="D58" s="13">
        <v>1.14</v>
      </c>
      <c r="E58" s="13">
        <v>64</v>
      </c>
      <c r="F58" s="13"/>
    </row>
    <row r="59" spans="1:6" ht="12.75">
      <c r="A59" s="13"/>
      <c r="B59" s="14" t="s">
        <v>43</v>
      </c>
      <c r="C59" s="13">
        <v>8.5</v>
      </c>
      <c r="D59" s="13">
        <v>1.13</v>
      </c>
      <c r="E59" s="13">
        <v>72</v>
      </c>
      <c r="F59" s="13"/>
    </row>
    <row r="60" spans="1:6" ht="12.75">
      <c r="A60" s="13"/>
      <c r="B60" s="14" t="s">
        <v>44</v>
      </c>
      <c r="C60" s="13">
        <v>9</v>
      </c>
      <c r="D60" s="13">
        <v>1.12</v>
      </c>
      <c r="E60" s="13">
        <v>81</v>
      </c>
      <c r="F60" s="13"/>
    </row>
    <row r="61" spans="1:6" ht="12.75">
      <c r="A61" s="13"/>
      <c r="B61" s="14" t="s">
        <v>45</v>
      </c>
      <c r="C61" s="13">
        <v>9.5</v>
      </c>
      <c r="D61" s="13">
        <v>1.12</v>
      </c>
      <c r="E61" s="13">
        <v>90</v>
      </c>
      <c r="F61" s="13"/>
    </row>
    <row r="62" spans="1:6" ht="12.75">
      <c r="A62" s="13"/>
      <c r="B62" s="14" t="s">
        <v>46</v>
      </c>
      <c r="C62" s="13">
        <v>10</v>
      </c>
      <c r="D62" s="13">
        <v>1.11</v>
      </c>
      <c r="E62" s="13">
        <v>100</v>
      </c>
      <c r="F62" s="13"/>
    </row>
    <row r="63" spans="1:6" ht="12.75">
      <c r="A63" s="13"/>
      <c r="B63" s="14" t="s">
        <v>47</v>
      </c>
      <c r="C63" s="13">
        <v>10.5</v>
      </c>
      <c r="D63" s="13">
        <v>1.1</v>
      </c>
      <c r="E63" s="13">
        <v>110</v>
      </c>
      <c r="F63" s="13"/>
    </row>
    <row r="64" spans="1:6" ht="12.75">
      <c r="A64" s="13"/>
      <c r="B64" s="14" t="s">
        <v>48</v>
      </c>
      <c r="C64" s="13">
        <v>11</v>
      </c>
      <c r="D64" s="13">
        <v>1.1</v>
      </c>
      <c r="E64" s="13">
        <v>121</v>
      </c>
      <c r="F64" s="13"/>
    </row>
    <row r="65" spans="1:6" ht="12.75">
      <c r="A65" s="13"/>
      <c r="B65" s="14" t="s">
        <v>49</v>
      </c>
      <c r="C65" s="13">
        <v>16</v>
      </c>
      <c r="D65" s="13">
        <v>1.07</v>
      </c>
      <c r="E65" s="13">
        <v>255</v>
      </c>
      <c r="F65" s="13"/>
    </row>
    <row r="66" spans="1:6" ht="12.75">
      <c r="A66" s="13"/>
      <c r="B66" s="14" t="s">
        <v>50</v>
      </c>
      <c r="C66" s="13">
        <v>21</v>
      </c>
      <c r="D66" s="13">
        <v>1.05</v>
      </c>
      <c r="E66" s="13">
        <v>440</v>
      </c>
      <c r="F66" s="13"/>
    </row>
    <row r="67" spans="1:6" ht="12.75">
      <c r="A67" s="13"/>
      <c r="B67" s="14" t="s">
        <v>51</v>
      </c>
      <c r="C67" s="13">
        <v>31</v>
      </c>
      <c r="D67" s="13">
        <v>1.03</v>
      </c>
      <c r="E67" s="13">
        <v>960</v>
      </c>
      <c r="F67" s="13"/>
    </row>
    <row r="68" ht="12.75">
      <c r="A68" s="15" t="s">
        <v>65</v>
      </c>
    </row>
    <row r="69" ht="12.75">
      <c r="A69" s="15" t="s">
        <v>66</v>
      </c>
    </row>
    <row r="70" ht="12.75">
      <c r="A70" s="7" t="s">
        <v>67</v>
      </c>
    </row>
    <row r="72" ht="12.75">
      <c r="A72" s="7" t="s">
        <v>70</v>
      </c>
    </row>
    <row r="73" ht="12.75">
      <c r="A73" s="7" t="s">
        <v>71</v>
      </c>
    </row>
    <row r="74" ht="12.75">
      <c r="A74" s="7" t="s">
        <v>73</v>
      </c>
    </row>
    <row r="75" ht="12.75">
      <c r="A75" s="7" t="s">
        <v>72</v>
      </c>
    </row>
  </sheetData>
  <sheetProtection password="CC1F"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3"/>
  <legacyDrawing r:id="rId2"/>
  <oleObjects>
    <oleObject progId="Photoshop.Image.6" shapeId="11549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A18" sqref="A1:IV16384"/>
    </sheetView>
  </sheetViews>
  <sheetFormatPr defaultColWidth="11.421875" defaultRowHeight="12.75"/>
  <cols>
    <col min="2" max="3" width="23.00390625" style="0" customWidth="1"/>
  </cols>
  <sheetData>
    <row r="2" spans="1:8" ht="39">
      <c r="A2" s="4"/>
      <c r="B2" s="4" t="s">
        <v>58</v>
      </c>
      <c r="C2" s="4" t="s">
        <v>57</v>
      </c>
      <c r="D2" s="4" t="s">
        <v>5</v>
      </c>
      <c r="E2" s="4" t="s">
        <v>6</v>
      </c>
      <c r="F2" s="4" t="s">
        <v>7</v>
      </c>
      <c r="G2" s="4" t="s">
        <v>63</v>
      </c>
      <c r="H2" s="4" t="s">
        <v>64</v>
      </c>
    </row>
    <row r="3" spans="1:8" ht="12.75">
      <c r="A3" s="1"/>
      <c r="B3" s="1" t="s">
        <v>23</v>
      </c>
      <c r="C3" s="1">
        <v>1</v>
      </c>
      <c r="D3" s="1">
        <v>2</v>
      </c>
      <c r="E3" s="1">
        <v>2</v>
      </c>
      <c r="F3" s="1">
        <v>4</v>
      </c>
      <c r="G3" s="1" t="s">
        <v>62</v>
      </c>
      <c r="H3" t="str">
        <f>G3&amp;" "&amp;F3</f>
        <v>Film N&amp;B et couleur : Appliquez un facteur de prolongation de temps de pose de 4</v>
      </c>
    </row>
    <row r="4" spans="1:8" ht="12.75">
      <c r="A4" s="1"/>
      <c r="B4" s="1" t="s">
        <v>22</v>
      </c>
      <c r="C4" s="1">
        <v>1.1</v>
      </c>
      <c r="D4" s="1">
        <v>1.91</v>
      </c>
      <c r="E4" s="1">
        <v>2.1</v>
      </c>
      <c r="F4" s="1">
        <v>3.6</v>
      </c>
      <c r="G4" s="1" t="s">
        <v>62</v>
      </c>
      <c r="H4" t="str">
        <f aca="true" t="shared" si="0" ref="H4:H14">G4&amp;" "&amp;F4</f>
        <v>Film N&amp;B et couleur : Appliquez un facteur de prolongation de temps de pose de 3,6</v>
      </c>
    </row>
    <row r="5" spans="1:8" ht="12.75">
      <c r="A5" s="1"/>
      <c r="B5" s="1" t="s">
        <v>21</v>
      </c>
      <c r="C5" s="1">
        <v>1.2</v>
      </c>
      <c r="D5" s="1">
        <v>1.83</v>
      </c>
      <c r="E5" s="1">
        <v>2.2</v>
      </c>
      <c r="F5" s="1">
        <v>3.25</v>
      </c>
      <c r="G5" s="1" t="s">
        <v>62</v>
      </c>
      <c r="H5" t="str">
        <f t="shared" si="0"/>
        <v>Film N&amp;B et couleur : Appliquez un facteur de prolongation de temps de pose de 3,25</v>
      </c>
    </row>
    <row r="6" spans="1:8" ht="12.75">
      <c r="A6" s="1"/>
      <c r="B6" s="1" t="s">
        <v>20</v>
      </c>
      <c r="C6" s="1">
        <v>1.3</v>
      </c>
      <c r="D6" s="1">
        <v>1.77</v>
      </c>
      <c r="E6" s="1">
        <v>2.3</v>
      </c>
      <c r="F6" s="1">
        <v>3.14</v>
      </c>
      <c r="G6" s="1" t="s">
        <v>62</v>
      </c>
      <c r="H6" t="str">
        <f t="shared" si="0"/>
        <v>Film N&amp;B et couleur : Appliquez un facteur de prolongation de temps de pose de 3,14</v>
      </c>
    </row>
    <row r="7" spans="1:8" ht="12.75">
      <c r="A7" s="1"/>
      <c r="B7" s="1" t="s">
        <v>19</v>
      </c>
      <c r="C7" s="1">
        <v>1.4</v>
      </c>
      <c r="D7" s="1">
        <v>1.71</v>
      </c>
      <c r="E7" s="1">
        <v>2.4</v>
      </c>
      <c r="F7" s="1">
        <v>2.9</v>
      </c>
      <c r="G7" s="1" t="s">
        <v>62</v>
      </c>
      <c r="H7" t="str">
        <f t="shared" si="0"/>
        <v>Film N&amp;B et couleur : Appliquez un facteur de prolongation de temps de pose de 2,9</v>
      </c>
    </row>
    <row r="8" spans="1:8" ht="12.75">
      <c r="A8" s="1"/>
      <c r="B8" s="1" t="s">
        <v>18</v>
      </c>
      <c r="C8" s="1">
        <v>1.6</v>
      </c>
      <c r="D8" s="1">
        <v>1.62</v>
      </c>
      <c r="E8" s="1">
        <v>2.6</v>
      </c>
      <c r="F8" s="1">
        <v>2.55</v>
      </c>
      <c r="G8" s="1" t="s">
        <v>62</v>
      </c>
      <c r="H8" t="str">
        <f t="shared" si="0"/>
        <v>Film N&amp;B et couleur : Appliquez un facteur de prolongation de temps de pose de 2,55</v>
      </c>
    </row>
    <row r="9" spans="1:8" ht="12.75">
      <c r="A9" s="1"/>
      <c r="B9" s="1" t="s">
        <v>17</v>
      </c>
      <c r="C9" s="1">
        <v>1.8</v>
      </c>
      <c r="D9" s="1">
        <v>1.55</v>
      </c>
      <c r="E9" s="1">
        <v>2.8</v>
      </c>
      <c r="F9" s="1">
        <v>2.4</v>
      </c>
      <c r="G9" s="1" t="s">
        <v>62</v>
      </c>
      <c r="H9" t="str">
        <f t="shared" si="0"/>
        <v>Film N&amp;B et couleur : Appliquez un facteur de prolongation de temps de pose de 2,4</v>
      </c>
    </row>
    <row r="10" spans="1:8" ht="12.75">
      <c r="A10" s="1"/>
      <c r="B10" s="1" t="s">
        <v>16</v>
      </c>
      <c r="C10" s="1">
        <v>2</v>
      </c>
      <c r="D10" s="1">
        <v>1.5</v>
      </c>
      <c r="E10" s="1">
        <v>3</v>
      </c>
      <c r="F10" s="1">
        <v>2.25</v>
      </c>
      <c r="G10" s="1" t="s">
        <v>62</v>
      </c>
      <c r="H10" t="str">
        <f t="shared" si="0"/>
        <v>Film N&amp;B et couleur : Appliquez un facteur de prolongation de temps de pose de 2,25</v>
      </c>
    </row>
    <row r="11" spans="1:8" ht="12.75">
      <c r="A11" s="1"/>
      <c r="B11" s="1" t="s">
        <v>15</v>
      </c>
      <c r="C11" s="1">
        <v>3</v>
      </c>
      <c r="D11" s="1">
        <v>1.33</v>
      </c>
      <c r="E11" s="1">
        <v>4</v>
      </c>
      <c r="F11" s="1">
        <v>1.77</v>
      </c>
      <c r="G11" s="1" t="s">
        <v>61</v>
      </c>
      <c r="H11" t="str">
        <f t="shared" si="0"/>
        <v>Film N&amp;B : Appliquez un facteur de prolongation de temps de pose de 1,77</v>
      </c>
    </row>
    <row r="12" spans="1:8" ht="12.75">
      <c r="A12" s="1"/>
      <c r="B12" s="1" t="s">
        <v>14</v>
      </c>
      <c r="C12" s="1">
        <v>4</v>
      </c>
      <c r="D12" s="1">
        <v>1.25</v>
      </c>
      <c r="E12" s="1">
        <v>5</v>
      </c>
      <c r="F12" s="1">
        <v>1.56</v>
      </c>
      <c r="G12" s="1" t="s">
        <v>61</v>
      </c>
      <c r="H12" t="str">
        <f t="shared" si="0"/>
        <v>Film N&amp;B : Appliquez un facteur de prolongation de temps de pose de 1,56</v>
      </c>
    </row>
    <row r="13" spans="1:8" ht="12.75">
      <c r="A13" s="1"/>
      <c r="B13" s="1" t="s">
        <v>13</v>
      </c>
      <c r="C13" s="1">
        <v>5</v>
      </c>
      <c r="D13" s="1">
        <v>1.2</v>
      </c>
      <c r="E13" s="1">
        <v>6</v>
      </c>
      <c r="F13" s="1">
        <v>1.44</v>
      </c>
      <c r="G13" s="1" t="s">
        <v>61</v>
      </c>
      <c r="H13" t="str">
        <f t="shared" si="0"/>
        <v>Film N&amp;B : Appliquez un facteur de prolongation de temps de pose de 1,44</v>
      </c>
    </row>
    <row r="14" spans="1:8" ht="12.75">
      <c r="A14" s="1"/>
      <c r="B14" s="1" t="s">
        <v>12</v>
      </c>
      <c r="C14" s="1">
        <v>10</v>
      </c>
      <c r="D14" s="1">
        <v>1.1</v>
      </c>
      <c r="E14" s="1">
        <v>11</v>
      </c>
      <c r="F14" s="1">
        <v>1.21</v>
      </c>
      <c r="G14" s="1" t="s">
        <v>61</v>
      </c>
      <c r="H14" t="str">
        <f t="shared" si="0"/>
        <v>Film N&amp;B : Appliquez un facteur de prolongation de temps de pose de 1,21</v>
      </c>
    </row>
    <row r="15" spans="1:7" ht="12.75">
      <c r="A15" s="1"/>
      <c r="B15" s="1" t="s">
        <v>11</v>
      </c>
      <c r="C15" s="1">
        <v>15</v>
      </c>
      <c r="D15" s="1">
        <v>1</v>
      </c>
      <c r="E15" s="1">
        <v>16</v>
      </c>
      <c r="F15" s="1" t="s">
        <v>26</v>
      </c>
      <c r="G15" s="1"/>
    </row>
    <row r="16" spans="1:7" ht="12.75">
      <c r="A16" s="1"/>
      <c r="B16" s="1" t="s">
        <v>10</v>
      </c>
      <c r="C16" s="1">
        <v>20</v>
      </c>
      <c r="D16" s="1">
        <v>1</v>
      </c>
      <c r="E16" s="1">
        <v>21</v>
      </c>
      <c r="F16" s="1" t="s">
        <v>26</v>
      </c>
      <c r="G16" s="1"/>
    </row>
    <row r="17" spans="1:7" ht="12.75">
      <c r="A17" s="1"/>
      <c r="B17" s="1" t="s">
        <v>9</v>
      </c>
      <c r="C17" s="1">
        <v>25</v>
      </c>
      <c r="D17" s="1">
        <v>1</v>
      </c>
      <c r="E17" s="1">
        <v>26</v>
      </c>
      <c r="F17" s="1" t="s">
        <v>26</v>
      </c>
      <c r="G17" s="1"/>
    </row>
    <row r="18" spans="1:7" ht="12.75">
      <c r="A18" s="1"/>
      <c r="B18" s="1" t="s">
        <v>8</v>
      </c>
      <c r="C18" s="1">
        <v>30</v>
      </c>
      <c r="D18" s="1">
        <v>1</v>
      </c>
      <c r="E18" s="1">
        <v>31</v>
      </c>
      <c r="F18" s="1" t="s">
        <v>26</v>
      </c>
      <c r="G18" s="1"/>
    </row>
    <row r="20" spans="1:8" ht="39">
      <c r="A20" s="4"/>
      <c r="B20" s="4" t="s">
        <v>59</v>
      </c>
      <c r="C20" s="4" t="s">
        <v>60</v>
      </c>
      <c r="D20" s="4" t="s">
        <v>5</v>
      </c>
      <c r="E20" s="4" t="s">
        <v>6</v>
      </c>
      <c r="F20" s="4" t="s">
        <v>7</v>
      </c>
      <c r="G20" s="4" t="s">
        <v>63</v>
      </c>
      <c r="H20" s="4" t="s">
        <v>64</v>
      </c>
    </row>
    <row r="21" spans="1:8" ht="12.75">
      <c r="A21" s="2"/>
      <c r="B21" s="3" t="s">
        <v>27</v>
      </c>
      <c r="C21" s="5">
        <v>1.1</v>
      </c>
      <c r="D21" s="2">
        <v>2.1</v>
      </c>
      <c r="E21" s="2">
        <v>1.91</v>
      </c>
      <c r="F21" s="2">
        <v>4.4</v>
      </c>
      <c r="G21" s="2" t="s">
        <v>62</v>
      </c>
      <c r="H21" t="str">
        <f>G21&amp;" "&amp;F21</f>
        <v>Film N&amp;B et couleur : Appliquez un facteur de prolongation de temps de pose de 4,4</v>
      </c>
    </row>
    <row r="22" spans="1:8" ht="12.75">
      <c r="A22" s="2"/>
      <c r="B22" s="3" t="s">
        <v>28</v>
      </c>
      <c r="C22" s="5">
        <v>1.2</v>
      </c>
      <c r="D22" s="2">
        <v>2.2</v>
      </c>
      <c r="E22" s="2">
        <v>1.83</v>
      </c>
      <c r="F22" s="2">
        <v>4.8</v>
      </c>
      <c r="G22" s="2" t="s">
        <v>62</v>
      </c>
      <c r="H22" t="str">
        <f aca="true" t="shared" si="1" ref="H22:H45">G22&amp;" "&amp;F22</f>
        <v>Film N&amp;B et couleur : Appliquez un facteur de prolongation de temps de pose de 4,8</v>
      </c>
    </row>
    <row r="23" spans="1:8" ht="12.75">
      <c r="A23" s="2"/>
      <c r="B23" s="3" t="s">
        <v>29</v>
      </c>
      <c r="C23" s="5">
        <v>1.4</v>
      </c>
      <c r="D23" s="2">
        <v>2.4</v>
      </c>
      <c r="E23" s="2">
        <v>1.72</v>
      </c>
      <c r="F23" s="2">
        <v>5.7</v>
      </c>
      <c r="G23" s="2" t="s">
        <v>62</v>
      </c>
      <c r="H23" t="str">
        <f t="shared" si="1"/>
        <v>Film N&amp;B et couleur : Appliquez un facteur de prolongation de temps de pose de 5,7</v>
      </c>
    </row>
    <row r="24" spans="1:8" ht="12.75">
      <c r="A24" s="2"/>
      <c r="B24" s="3" t="s">
        <v>30</v>
      </c>
      <c r="C24" s="5">
        <v>1.6</v>
      </c>
      <c r="D24" s="2">
        <v>2.6</v>
      </c>
      <c r="E24" s="2">
        <v>1.62</v>
      </c>
      <c r="F24" s="2">
        <v>6.7</v>
      </c>
      <c r="G24" s="2" t="s">
        <v>62</v>
      </c>
      <c r="H24" t="str">
        <f t="shared" si="1"/>
        <v>Film N&amp;B et couleur : Appliquez un facteur de prolongation de temps de pose de 6,7</v>
      </c>
    </row>
    <row r="25" spans="1:8" ht="12.75">
      <c r="A25" s="2"/>
      <c r="B25" s="3" t="s">
        <v>31</v>
      </c>
      <c r="C25" s="5">
        <v>1.8</v>
      </c>
      <c r="D25" s="2">
        <v>2.8</v>
      </c>
      <c r="E25" s="2">
        <v>1.56</v>
      </c>
      <c r="F25" s="2">
        <v>7.8</v>
      </c>
      <c r="G25" s="2" t="s">
        <v>62</v>
      </c>
      <c r="H25" t="str">
        <f t="shared" si="1"/>
        <v>Film N&amp;B et couleur : Appliquez un facteur de prolongation de temps de pose de 7,8</v>
      </c>
    </row>
    <row r="26" spans="1:8" ht="12.75">
      <c r="A26" s="2"/>
      <c r="B26" s="3" t="s">
        <v>32</v>
      </c>
      <c r="C26" s="5">
        <v>2</v>
      </c>
      <c r="D26" s="2">
        <v>3</v>
      </c>
      <c r="E26" s="2">
        <v>1.5</v>
      </c>
      <c r="F26" s="2">
        <v>9</v>
      </c>
      <c r="G26" s="2" t="s">
        <v>62</v>
      </c>
      <c r="H26" t="str">
        <f t="shared" si="1"/>
        <v>Film N&amp;B et couleur : Appliquez un facteur de prolongation de temps de pose de 9</v>
      </c>
    </row>
    <row r="27" spans="1:8" ht="12.75">
      <c r="A27" s="2"/>
      <c r="B27" s="3" t="s">
        <v>33</v>
      </c>
      <c r="C27" s="5">
        <v>2.5</v>
      </c>
      <c r="D27" s="2">
        <v>3.5</v>
      </c>
      <c r="E27" s="2">
        <v>1.4</v>
      </c>
      <c r="F27" s="2">
        <v>12.2</v>
      </c>
      <c r="G27" s="2" t="s">
        <v>62</v>
      </c>
      <c r="H27" t="str">
        <f t="shared" si="1"/>
        <v>Film N&amp;B et couleur : Appliquez un facteur de prolongation de temps de pose de 12,2</v>
      </c>
    </row>
    <row r="28" spans="1:8" ht="12.75">
      <c r="A28" s="2"/>
      <c r="B28" s="3" t="s">
        <v>34</v>
      </c>
      <c r="C28" s="5">
        <v>3</v>
      </c>
      <c r="D28" s="2">
        <v>4</v>
      </c>
      <c r="E28" s="2">
        <v>1.33</v>
      </c>
      <c r="F28" s="2">
        <v>16</v>
      </c>
      <c r="G28" s="2" t="s">
        <v>62</v>
      </c>
      <c r="H28" t="str">
        <f t="shared" si="1"/>
        <v>Film N&amp;B et couleur : Appliquez un facteur de prolongation de temps de pose de 16</v>
      </c>
    </row>
    <row r="29" spans="1:8" ht="12.75">
      <c r="A29" s="2"/>
      <c r="B29" s="3" t="s">
        <v>35</v>
      </c>
      <c r="C29" s="5">
        <v>3.5</v>
      </c>
      <c r="D29" s="2">
        <v>4.5</v>
      </c>
      <c r="E29" s="2">
        <v>1.29</v>
      </c>
      <c r="F29" s="2">
        <v>20</v>
      </c>
      <c r="G29" s="2" t="s">
        <v>62</v>
      </c>
      <c r="H29" t="str">
        <f t="shared" si="1"/>
        <v>Film N&amp;B et couleur : Appliquez un facteur de prolongation de temps de pose de 20</v>
      </c>
    </row>
    <row r="30" spans="1:8" ht="12.75">
      <c r="A30" s="2"/>
      <c r="B30" s="3" t="s">
        <v>36</v>
      </c>
      <c r="C30" s="5">
        <v>4</v>
      </c>
      <c r="D30" s="2">
        <v>5</v>
      </c>
      <c r="E30" s="2">
        <v>1.25</v>
      </c>
      <c r="F30" s="2">
        <v>25</v>
      </c>
      <c r="G30" s="2" t="s">
        <v>62</v>
      </c>
      <c r="H30" t="str">
        <f t="shared" si="1"/>
        <v>Film N&amp;B et couleur : Appliquez un facteur de prolongation de temps de pose de 25</v>
      </c>
    </row>
    <row r="31" spans="1:8" ht="12.75">
      <c r="A31" s="2"/>
      <c r="B31" s="3" t="s">
        <v>37</v>
      </c>
      <c r="C31" s="5">
        <v>4.5</v>
      </c>
      <c r="D31" s="2">
        <v>5.5</v>
      </c>
      <c r="E31" s="2">
        <v>1.22</v>
      </c>
      <c r="F31" s="2">
        <v>30</v>
      </c>
      <c r="G31" s="2" t="s">
        <v>62</v>
      </c>
      <c r="H31" t="str">
        <f t="shared" si="1"/>
        <v>Film N&amp;B et couleur : Appliquez un facteur de prolongation de temps de pose de 30</v>
      </c>
    </row>
    <row r="32" spans="1:8" ht="12.75">
      <c r="A32" s="2"/>
      <c r="B32" s="3" t="s">
        <v>38</v>
      </c>
      <c r="C32" s="5">
        <v>5</v>
      </c>
      <c r="D32" s="2">
        <v>6</v>
      </c>
      <c r="E32" s="2">
        <v>1.2</v>
      </c>
      <c r="F32" s="2">
        <v>36</v>
      </c>
      <c r="G32" s="2" t="s">
        <v>62</v>
      </c>
      <c r="H32" t="str">
        <f t="shared" si="1"/>
        <v>Film N&amp;B et couleur : Appliquez un facteur de prolongation de temps de pose de 36</v>
      </c>
    </row>
    <row r="33" spans="1:8" ht="12.75">
      <c r="A33" s="2"/>
      <c r="B33" s="3" t="s">
        <v>39</v>
      </c>
      <c r="C33" s="5">
        <v>5.5</v>
      </c>
      <c r="D33" s="2">
        <v>6.5</v>
      </c>
      <c r="E33" s="2">
        <v>1.18</v>
      </c>
      <c r="F33" s="2">
        <v>42</v>
      </c>
      <c r="G33" s="2" t="s">
        <v>62</v>
      </c>
      <c r="H33" t="str">
        <f t="shared" si="1"/>
        <v>Film N&amp;B et couleur : Appliquez un facteur de prolongation de temps de pose de 42</v>
      </c>
    </row>
    <row r="34" spans="1:8" ht="12.75">
      <c r="A34" s="2"/>
      <c r="B34" s="3" t="s">
        <v>40</v>
      </c>
      <c r="C34" s="5">
        <v>6</v>
      </c>
      <c r="D34" s="2">
        <v>7</v>
      </c>
      <c r="E34" s="2">
        <v>1.17</v>
      </c>
      <c r="F34" s="2">
        <v>49</v>
      </c>
      <c r="G34" s="2" t="s">
        <v>62</v>
      </c>
      <c r="H34" t="str">
        <f t="shared" si="1"/>
        <v>Film N&amp;B et couleur : Appliquez un facteur de prolongation de temps de pose de 49</v>
      </c>
    </row>
    <row r="35" spans="1:8" ht="12.75">
      <c r="A35" s="2"/>
      <c r="B35" s="3" t="s">
        <v>41</v>
      </c>
      <c r="C35" s="5">
        <v>6.5</v>
      </c>
      <c r="D35" s="2">
        <v>7.5</v>
      </c>
      <c r="E35" s="2">
        <v>1.15</v>
      </c>
      <c r="F35" s="2">
        <v>56</v>
      </c>
      <c r="G35" s="2" t="s">
        <v>62</v>
      </c>
      <c r="H35" t="str">
        <f t="shared" si="1"/>
        <v>Film N&amp;B et couleur : Appliquez un facteur de prolongation de temps de pose de 56</v>
      </c>
    </row>
    <row r="36" spans="1:8" ht="12.75">
      <c r="A36" s="2"/>
      <c r="B36" s="3" t="s">
        <v>42</v>
      </c>
      <c r="C36" s="5">
        <v>7</v>
      </c>
      <c r="D36" s="2">
        <v>8</v>
      </c>
      <c r="E36" s="2">
        <v>1.14</v>
      </c>
      <c r="F36" s="2">
        <v>64</v>
      </c>
      <c r="G36" s="2" t="s">
        <v>62</v>
      </c>
      <c r="H36" t="str">
        <f t="shared" si="1"/>
        <v>Film N&amp;B et couleur : Appliquez un facteur de prolongation de temps de pose de 64</v>
      </c>
    </row>
    <row r="37" spans="1:8" ht="12.75">
      <c r="A37" s="2"/>
      <c r="B37" s="3" t="s">
        <v>43</v>
      </c>
      <c r="C37" s="5">
        <v>7.5</v>
      </c>
      <c r="D37" s="2">
        <v>8.5</v>
      </c>
      <c r="E37" s="2">
        <v>1.13</v>
      </c>
      <c r="F37" s="2">
        <v>72</v>
      </c>
      <c r="G37" s="2" t="s">
        <v>62</v>
      </c>
      <c r="H37" t="str">
        <f t="shared" si="1"/>
        <v>Film N&amp;B et couleur : Appliquez un facteur de prolongation de temps de pose de 72</v>
      </c>
    </row>
    <row r="38" spans="1:8" ht="12.75">
      <c r="A38" s="2"/>
      <c r="B38" s="3" t="s">
        <v>44</v>
      </c>
      <c r="C38" s="5">
        <v>8</v>
      </c>
      <c r="D38" s="2">
        <v>9</v>
      </c>
      <c r="E38" s="2">
        <v>1.12</v>
      </c>
      <c r="F38" s="2">
        <v>81</v>
      </c>
      <c r="G38" s="2" t="s">
        <v>62</v>
      </c>
      <c r="H38" t="str">
        <f t="shared" si="1"/>
        <v>Film N&amp;B et couleur : Appliquez un facteur de prolongation de temps de pose de 81</v>
      </c>
    </row>
    <row r="39" spans="1:8" ht="12.75">
      <c r="A39" s="2"/>
      <c r="B39" s="3" t="s">
        <v>45</v>
      </c>
      <c r="C39" s="5">
        <v>8.5</v>
      </c>
      <c r="D39" s="2">
        <v>9.5</v>
      </c>
      <c r="E39" s="2">
        <v>1.12</v>
      </c>
      <c r="F39" s="2">
        <v>90</v>
      </c>
      <c r="G39" s="2" t="s">
        <v>62</v>
      </c>
      <c r="H39" t="str">
        <f t="shared" si="1"/>
        <v>Film N&amp;B et couleur : Appliquez un facteur de prolongation de temps de pose de 90</v>
      </c>
    </row>
    <row r="40" spans="1:8" ht="12.75">
      <c r="A40" s="2"/>
      <c r="B40" s="3" t="s">
        <v>46</v>
      </c>
      <c r="C40" s="5">
        <v>9</v>
      </c>
      <c r="D40" s="2">
        <v>10</v>
      </c>
      <c r="E40" s="2">
        <v>1.11</v>
      </c>
      <c r="F40" s="2">
        <v>100</v>
      </c>
      <c r="G40" s="2" t="s">
        <v>62</v>
      </c>
      <c r="H40" t="str">
        <f t="shared" si="1"/>
        <v>Film N&amp;B et couleur : Appliquez un facteur de prolongation de temps de pose de 100</v>
      </c>
    </row>
    <row r="41" spans="1:8" ht="12.75">
      <c r="A41" s="2"/>
      <c r="B41" s="3" t="s">
        <v>47</v>
      </c>
      <c r="C41" s="5">
        <v>9.5</v>
      </c>
      <c r="D41" s="2">
        <v>10.5</v>
      </c>
      <c r="E41" s="2">
        <v>1.1</v>
      </c>
      <c r="F41" s="2">
        <v>110</v>
      </c>
      <c r="G41" s="2" t="s">
        <v>62</v>
      </c>
      <c r="H41" t="str">
        <f t="shared" si="1"/>
        <v>Film N&amp;B et couleur : Appliquez un facteur de prolongation de temps de pose de 110</v>
      </c>
    </row>
    <row r="42" spans="1:8" ht="12.75">
      <c r="A42" s="2"/>
      <c r="B42" s="3" t="s">
        <v>48</v>
      </c>
      <c r="C42" s="5">
        <v>10</v>
      </c>
      <c r="D42" s="2">
        <v>11</v>
      </c>
      <c r="E42" s="2">
        <v>1.1</v>
      </c>
      <c r="F42" s="2">
        <v>121</v>
      </c>
      <c r="G42" s="2" t="s">
        <v>62</v>
      </c>
      <c r="H42" t="str">
        <f t="shared" si="1"/>
        <v>Film N&amp;B et couleur : Appliquez un facteur de prolongation de temps de pose de 121</v>
      </c>
    </row>
    <row r="43" spans="1:8" ht="12.75">
      <c r="A43" s="2"/>
      <c r="B43" s="3" t="s">
        <v>49</v>
      </c>
      <c r="C43" s="5">
        <v>15</v>
      </c>
      <c r="D43" s="2">
        <v>16</v>
      </c>
      <c r="E43" s="2">
        <v>1.07</v>
      </c>
      <c r="F43" s="2">
        <v>255</v>
      </c>
      <c r="G43" s="2" t="s">
        <v>62</v>
      </c>
      <c r="H43" t="str">
        <f t="shared" si="1"/>
        <v>Film N&amp;B et couleur : Appliquez un facteur de prolongation de temps de pose de 255</v>
      </c>
    </row>
    <row r="44" spans="1:8" ht="12.75">
      <c r="A44" s="2"/>
      <c r="B44" s="3" t="s">
        <v>50</v>
      </c>
      <c r="C44" s="5">
        <v>20</v>
      </c>
      <c r="D44" s="2">
        <v>21</v>
      </c>
      <c r="E44" s="2">
        <v>1.05</v>
      </c>
      <c r="F44" s="2">
        <v>440</v>
      </c>
      <c r="G44" s="2" t="s">
        <v>62</v>
      </c>
      <c r="H44" t="str">
        <f t="shared" si="1"/>
        <v>Film N&amp;B et couleur : Appliquez un facteur de prolongation de temps de pose de 440</v>
      </c>
    </row>
    <row r="45" spans="1:8" ht="12.75">
      <c r="A45" s="2"/>
      <c r="B45" s="3" t="s">
        <v>51</v>
      </c>
      <c r="C45" s="5">
        <v>30</v>
      </c>
      <c r="D45" s="2">
        <v>31</v>
      </c>
      <c r="E45" s="2">
        <v>1.03</v>
      </c>
      <c r="F45" s="2">
        <v>960</v>
      </c>
      <c r="G45" s="2" t="s">
        <v>62</v>
      </c>
      <c r="H45" t="str">
        <f t="shared" si="1"/>
        <v>Film N&amp;B et couleur : Appliquez un facteur de prolongation de temps de pose de 960</v>
      </c>
    </row>
  </sheetData>
  <sheetProtection password="CC1F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Unknown User</cp:lastModifiedBy>
  <cp:lastPrinted>2004-07-29T14:19:01Z</cp:lastPrinted>
  <dcterms:created xsi:type="dcterms:W3CDTF">2004-07-23T12:56:26Z</dcterms:created>
  <dcterms:modified xsi:type="dcterms:W3CDTF">2004-07-29T14:42:50Z</dcterms:modified>
  <cp:category/>
  <cp:version/>
  <cp:contentType/>
  <cp:contentStatus/>
</cp:coreProperties>
</file>